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3-2024\AN 2024\SEPTEMBRIE 2024\29.08.2024 - ALOCARE\SITE\"/>
    </mc:Choice>
  </mc:AlternateContent>
  <xr:revisionPtr revIDLastSave="0" documentId="8_{E1C58FEA-A8A8-4C14-9C55-EC19E31CB98E}" xr6:coauthVersionLast="36" xr6:coauthVersionMax="36" xr10:uidLastSave="{00000000-0000-0000-0000-000000000000}"/>
  <bookViews>
    <workbookView xWindow="0" yWindow="0" windowWidth="28800" windowHeight="11625" xr2:uid="{B3CD5984-3B68-4555-B52D-6E812071DCC9}"/>
  </bookViews>
  <sheets>
    <sheet name="ECO-MF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N35" i="1"/>
  <c r="J35" i="1"/>
  <c r="I35" i="1"/>
  <c r="H35" i="1"/>
  <c r="G35" i="1"/>
  <c r="F35" i="1"/>
  <c r="E35" i="1"/>
  <c r="D35" i="1"/>
  <c r="M33" i="1"/>
  <c r="J33" i="1"/>
  <c r="K33" i="1" s="1"/>
  <c r="L33" i="1" s="1"/>
  <c r="J32" i="1"/>
  <c r="K32" i="1" s="1"/>
  <c r="L32" i="1" s="1"/>
  <c r="J31" i="1"/>
  <c r="K31" i="1" s="1"/>
  <c r="L31" i="1" s="1"/>
  <c r="J30" i="1"/>
  <c r="K30" i="1" s="1"/>
  <c r="L30" i="1" s="1"/>
  <c r="J29" i="1"/>
  <c r="K29" i="1" s="1"/>
  <c r="L29" i="1" s="1"/>
  <c r="J28" i="1"/>
  <c r="K28" i="1" s="1"/>
  <c r="L28" i="1" s="1"/>
  <c r="J27" i="1"/>
  <c r="K27" i="1" s="1"/>
  <c r="L27" i="1" s="1"/>
  <c r="J26" i="1"/>
  <c r="K26" i="1" s="1"/>
  <c r="L26" i="1" s="1"/>
  <c r="J25" i="1"/>
  <c r="K25" i="1" s="1"/>
  <c r="L25" i="1" s="1"/>
  <c r="J24" i="1"/>
  <c r="K24" i="1" s="1"/>
  <c r="L24" i="1" s="1"/>
  <c r="J23" i="1"/>
  <c r="K23" i="1" s="1"/>
  <c r="L23" i="1" s="1"/>
  <c r="J22" i="1"/>
  <c r="K22" i="1" s="1"/>
  <c r="L22" i="1" s="1"/>
  <c r="J21" i="1"/>
  <c r="K21" i="1" s="1"/>
  <c r="L21" i="1" s="1"/>
  <c r="J20" i="1"/>
  <c r="K20" i="1" s="1"/>
  <c r="L20" i="1" s="1"/>
  <c r="J19" i="1"/>
  <c r="K19" i="1" s="1"/>
  <c r="L19" i="1" s="1"/>
  <c r="J18" i="1"/>
  <c r="K18" i="1" s="1"/>
  <c r="L18" i="1" s="1"/>
  <c r="J17" i="1"/>
  <c r="K17" i="1" s="1"/>
  <c r="L17" i="1" s="1"/>
  <c r="J16" i="1"/>
  <c r="K16" i="1" s="1"/>
  <c r="L16" i="1" s="1"/>
  <c r="J15" i="1"/>
  <c r="K15" i="1" s="1"/>
  <c r="L15" i="1" s="1"/>
  <c r="J14" i="1"/>
  <c r="K14" i="1" s="1"/>
  <c r="L14" i="1" s="1"/>
  <c r="J13" i="1"/>
  <c r="K13" i="1" s="1"/>
  <c r="L13" i="1" s="1"/>
  <c r="J12" i="1"/>
  <c r="K12" i="1" s="1"/>
  <c r="L12" i="1" s="1"/>
  <c r="J11" i="1"/>
  <c r="K11" i="1" s="1"/>
  <c r="L11" i="1" s="1"/>
  <c r="M35" i="1"/>
  <c r="J10" i="1"/>
  <c r="K10" i="1" s="1"/>
  <c r="K35" i="1" l="1"/>
  <c r="L10" i="1"/>
  <c r="L35" i="1" s="1"/>
</calcChain>
</file>

<file path=xl/sharedStrings.xml><?xml version="1.0" encoding="utf-8"?>
<sst xmlns="http://schemas.openxmlformats.org/spreadsheetml/2006/main" count="66" uniqueCount="66">
  <si>
    <t>ACTE ADITIONALE PENTRU ECOGRAFII  LA CONTRACTELE DE ASISTENTA MEDICALA PRIMARA</t>
  </si>
  <si>
    <t xml:space="preserve">VALORI CONTRACTE </t>
  </si>
  <si>
    <t>Nr.crt.</t>
  </si>
  <si>
    <t>CONTR. A</t>
  </si>
  <si>
    <t>DEN.FURNIZOR</t>
  </si>
  <si>
    <t>IANUARIE 2024</t>
  </si>
  <si>
    <t>FEBRUARIE 2024</t>
  </si>
  <si>
    <t>MARTIE 2024</t>
  </si>
  <si>
    <t>TRIM.I 2024</t>
  </si>
  <si>
    <t>APRILIE 2024</t>
  </si>
  <si>
    <t>MAI 2024</t>
  </si>
  <si>
    <t>IUNIE 2024</t>
  </si>
  <si>
    <t>TRIM.II</t>
  </si>
  <si>
    <t>SEM I 2024</t>
  </si>
  <si>
    <t>IULIE 2024</t>
  </si>
  <si>
    <t>AUGUST 2024</t>
  </si>
  <si>
    <t>SEPTEMBRIE 2024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</si>
  <si>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</si>
  <si>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</si>
  <si>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</si>
  <si>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</si>
  <si>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</si>
  <si>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</si>
  <si>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</si>
  <si>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</si>
  <si>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</si>
  <si>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</si>
  <si>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</si>
  <si>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</si>
  <si>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</si>
  <si>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</si>
  <si>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</si>
  <si>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</si>
  <si>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</si>
  <si>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</si>
  <si>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</si>
  <si>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</si>
  <si>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</si>
  <si>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</si>
  <si>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</si>
  <si>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</si>
  <si>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</si>
  <si>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</si>
  <si>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</si>
  <si>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</si>
  <si>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</si>
  <si>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</si>
  <si>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</si>
  <si>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</si>
  <si>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</si>
  <si>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</si>
  <si>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</si>
  <si>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</si>
  <si>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</si>
  <si>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</si>
  <si>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</si>
  <si>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</si>
  <si>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</si>
  <si>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</si>
  <si>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</si>
  <si>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</si>
  <si>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</si>
  <si>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</si>
  <si>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A1989</t>
  </si>
  <si>
    <t xml:space="preserve">ASR MEDICAL CENTER 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</si>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</sst>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2" applyFont="1" applyFill="1" applyBorder="1" applyAlignment="1">
      <alignment horizontal="center"/>
    </xf>
    <xf numFmtId="0" fontId="2" fillId="2" borderId="0" xfId="2" applyFill="1"/>
    <xf numFmtId="14" fontId="4" fillId="2" borderId="0" xfId="3" applyNumberFormat="1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4" fillId="2" borderId="0" xfId="2" applyFont="1" applyFill="1"/>
    <xf numFmtId="0" fontId="5" fillId="2" borderId="0" xfId="2" applyFont="1" applyFill="1"/>
    <xf numFmtId="0" fontId="4" fillId="2" borderId="0" xfId="3" applyFont="1" applyFill="1" applyBorder="1"/>
    <xf numFmtId="0" fontId="2" fillId="2" borderId="0" xfId="2" applyFill="1" applyBorder="1"/>
    <xf numFmtId="14" fontId="5" fillId="2" borderId="0" xfId="3" applyNumberFormat="1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3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center" vertical="top"/>
    </xf>
    <xf numFmtId="43" fontId="6" fillId="2" borderId="1" xfId="1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0" fontId="3" fillId="2" borderId="0" xfId="2" applyFont="1" applyFill="1" applyAlignment="1">
      <alignment vertical="top" wrapText="1"/>
    </xf>
    <xf numFmtId="0" fontId="7" fillId="2" borderId="1" xfId="2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164" fontId="7" fillId="2" borderId="1" xfId="4" applyFont="1" applyFill="1" applyBorder="1" applyAlignment="1">
      <alignment wrapText="1"/>
    </xf>
    <xf numFmtId="43" fontId="7" fillId="2" borderId="1" xfId="1" applyFont="1" applyFill="1" applyBorder="1"/>
    <xf numFmtId="0" fontId="2" fillId="2" borderId="0" xfId="2" applyFont="1" applyFill="1"/>
    <xf numFmtId="0" fontId="8" fillId="2" borderId="1" xfId="5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center"/>
    </xf>
    <xf numFmtId="165" fontId="8" fillId="2" borderId="1" xfId="5" applyNumberFormat="1" applyFont="1" applyFill="1" applyBorder="1" applyAlignment="1">
      <alignment horizontal="center" wrapText="1"/>
    </xf>
    <xf numFmtId="0" fontId="2" fillId="0" borderId="0" xfId="2" applyFont="1" applyFill="1"/>
    <xf numFmtId="0" fontId="8" fillId="2" borderId="1" xfId="6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1" xfId="6" applyFont="1" applyFill="1" applyBorder="1" applyAlignment="1">
      <alignment horizontal="center" wrapText="1"/>
    </xf>
    <xf numFmtId="165" fontId="8" fillId="2" borderId="1" xfId="5" applyNumberFormat="1" applyFont="1" applyFill="1" applyBorder="1" applyAlignment="1">
      <alignment horizontal="center"/>
    </xf>
    <xf numFmtId="0" fontId="7" fillId="3" borderId="1" xfId="2" applyFont="1" applyFill="1" applyBorder="1" applyAlignment="1">
      <alignment wrapText="1"/>
    </xf>
    <xf numFmtId="0" fontId="8" fillId="3" borderId="1" xfId="5" applyFont="1" applyFill="1" applyBorder="1" applyAlignment="1">
      <alignment horizontal="center" wrapText="1"/>
    </xf>
    <xf numFmtId="0" fontId="8" fillId="3" borderId="1" xfId="6" applyFont="1" applyFill="1" applyBorder="1" applyAlignment="1">
      <alignment horizontal="center" wrapText="1"/>
    </xf>
    <xf numFmtId="164" fontId="7" fillId="3" borderId="1" xfId="4" applyFont="1" applyFill="1" applyBorder="1" applyAlignment="1">
      <alignment wrapText="1"/>
    </xf>
    <xf numFmtId="43" fontId="7" fillId="3" borderId="1" xfId="1" applyFont="1" applyFill="1" applyBorder="1"/>
    <xf numFmtId="0" fontId="6" fillId="2" borderId="1" xfId="2" applyFont="1" applyFill="1" applyBorder="1"/>
    <xf numFmtId="0" fontId="6" fillId="2" borderId="1" xfId="3" applyFont="1" applyFill="1" applyBorder="1"/>
    <xf numFmtId="0" fontId="6" fillId="2" borderId="1" xfId="2" applyFont="1" applyFill="1" applyBorder="1" applyAlignment="1">
      <alignment wrapText="1"/>
    </xf>
    <xf numFmtId="164" fontId="3" fillId="2" borderId="1" xfId="2" applyNumberFormat="1" applyFont="1" applyFill="1" applyBorder="1"/>
    <xf numFmtId="43" fontId="9" fillId="2" borderId="1" xfId="1" applyFont="1" applyFill="1" applyBorder="1"/>
    <xf numFmtId="0" fontId="2" fillId="2" borderId="0" xfId="2" applyFont="1" applyFill="1" applyBorder="1"/>
    <xf numFmtId="43" fontId="2" fillId="2" borderId="0" xfId="2" applyNumberFormat="1" applyFill="1"/>
    <xf numFmtId="43" fontId="2" fillId="2" borderId="0" xfId="1" applyFont="1" applyFill="1" applyBorder="1"/>
    <xf numFmtId="0" fontId="10" fillId="2" borderId="0" xfId="2" applyFont="1" applyFill="1" applyBorder="1"/>
    <xf numFmtId="43" fontId="2" fillId="2" borderId="0" xfId="2" applyNumberFormat="1" applyFont="1" applyFill="1" applyBorder="1"/>
    <xf numFmtId="164" fontId="2" fillId="2" borderId="0" xfId="7" applyFont="1" applyFill="1" applyBorder="1"/>
    <xf numFmtId="0" fontId="2" fillId="2" borderId="0" xfId="3" applyFill="1"/>
    <xf numFmtId="0" fontId="5" fillId="2" borderId="0" xfId="3" applyFont="1" applyFill="1"/>
  </cellXfs>
  <cellStyles count="8">
    <cellStyle name="Comma" xfId="1" builtinId="3"/>
    <cellStyle name="Comma 10" xfId="7" xr:uid="{5E6BA4E3-D21B-446A-BDBF-F3D7D9B3CF72}"/>
    <cellStyle name="Comma 16" xfId="4" xr:uid="{203DF1F3-C2F9-46A2-A82E-5A29C23E9E81}"/>
    <cellStyle name="Normal" xfId="0" builtinId="0"/>
    <cellStyle name="Normal 10 2" xfId="2" xr:uid="{C7D3EFC4-F69C-44C9-98C7-F7C66E511002}"/>
    <cellStyle name="Normal 2 2 4" xfId="5" xr:uid="{64AD0FCA-BC16-47F4-BDF6-909D6C1EAB3E}"/>
    <cellStyle name="Normal_PLAFON RAPORTAT TRIM.II,III 2004 10" xfId="3" xr:uid="{3CE77508-50B3-4EEF-9D5E-5FC855F967BD}"/>
    <cellStyle name="Normal_PLAFON RAPORTAT TRIM.II,III 2004 2 2" xfId="6" xr:uid="{4581E846-9C5B-4B84-9C21-E510B24D0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3-2024/AN%202024/IULIE%202024/PARA/23.07.2024%20-%20REGULARIZARE/REG_MF/23.07.2024-%20valori%20contracte%20ECO-MF%20dupa%20regularizare%20luna%20iuni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3-2024/AN%202024/IULIE%202024/PARA/PARA_IULIE%202024/ECO%20MF_IULIE%202024/28.06.2024%20%20valori%20contract%20eco%20mf%20IULI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"/>
      <sheetName val="NECONSUMAT IUNIE 2024"/>
      <sheetName val="REG -TOTAL MF"/>
    </sheetNames>
    <sheetDataSet>
      <sheetData sheetId="0"/>
      <sheetData sheetId="1">
        <row r="6">
          <cell r="E6">
            <v>3028.92</v>
          </cell>
        </row>
        <row r="7">
          <cell r="E7">
            <v>4226.3999999999996</v>
          </cell>
        </row>
        <row r="8">
          <cell r="E8">
            <v>3944.64</v>
          </cell>
        </row>
        <row r="9">
          <cell r="E9">
            <v>1831.44</v>
          </cell>
        </row>
        <row r="10">
          <cell r="E10">
            <v>211.32</v>
          </cell>
        </row>
        <row r="11">
          <cell r="E11">
            <v>4649.04</v>
          </cell>
        </row>
        <row r="12">
          <cell r="E12">
            <v>6269.16</v>
          </cell>
        </row>
        <row r="13">
          <cell r="E13">
            <v>4226.3999999999996</v>
          </cell>
        </row>
        <row r="14">
          <cell r="E14">
            <v>4015.08</v>
          </cell>
        </row>
        <row r="15">
          <cell r="E15">
            <v>4085.52</v>
          </cell>
        </row>
        <row r="16">
          <cell r="E16">
            <v>1127.04</v>
          </cell>
        </row>
        <row r="17">
          <cell r="E17">
            <v>4085.52</v>
          </cell>
        </row>
        <row r="18">
          <cell r="E18">
            <v>1479.24</v>
          </cell>
        </row>
        <row r="19">
          <cell r="E19">
            <v>2254.08</v>
          </cell>
        </row>
        <row r="20">
          <cell r="E20">
            <v>704.4</v>
          </cell>
        </row>
        <row r="21">
          <cell r="E21">
            <v>4649.04</v>
          </cell>
        </row>
        <row r="22">
          <cell r="E22">
            <v>5353.44</v>
          </cell>
        </row>
        <row r="23">
          <cell r="E23">
            <v>422.64</v>
          </cell>
        </row>
        <row r="24">
          <cell r="E24">
            <v>3028.92</v>
          </cell>
        </row>
        <row r="25">
          <cell r="E25">
            <v>1197.48</v>
          </cell>
        </row>
        <row r="26">
          <cell r="E26">
            <v>986.16</v>
          </cell>
        </row>
        <row r="27">
          <cell r="E27">
            <v>2042.76</v>
          </cell>
        </row>
        <row r="28">
          <cell r="E28">
            <v>2042.76</v>
          </cell>
        </row>
        <row r="29">
          <cell r="E29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 REG 25.06"/>
      <sheetName val="ECOMF PCTJ"/>
      <sheetName val="val max ctrc"/>
      <sheetName val="alocare cf pctje"/>
      <sheetName val="TOTAL ECOMF SITE"/>
      <sheetName val="DISPONIBIL "/>
    </sheetNames>
    <sheetDataSet>
      <sheetData sheetId="0"/>
      <sheetData sheetId="1"/>
      <sheetData sheetId="2"/>
      <sheetData sheetId="3">
        <row r="8">
          <cell r="H8">
            <v>3121.56</v>
          </cell>
        </row>
        <row r="31">
          <cell r="H31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394E-EF99-4D50-8B37-DD506961C482}">
  <dimension ref="A2:O47"/>
  <sheetViews>
    <sheetView tabSelected="1" topLeftCell="E16" workbookViewId="0">
      <selection activeCell="H44" sqref="H44"/>
    </sheetView>
  </sheetViews>
  <sheetFormatPr defaultRowHeight="12.75" x14ac:dyDescent="0.2"/>
  <cols>
    <col min="1" max="1" width="7.7109375" style="2" customWidth="1"/>
    <col min="2" max="2" width="12.85546875" style="45" bestFit="1" customWidth="1"/>
    <col min="3" max="3" width="36.28515625" style="45" customWidth="1"/>
    <col min="4" max="4" width="15.7109375" style="2" customWidth="1"/>
    <col min="5" max="6" width="18.85546875" style="2" customWidth="1"/>
    <col min="7" max="7" width="20.28515625" style="2" customWidth="1"/>
    <col min="8" max="12" width="19.28515625" style="2" customWidth="1"/>
    <col min="13" max="13" width="17.85546875" style="2" customWidth="1"/>
    <col min="14" max="14" width="18.28515625" style="2" customWidth="1"/>
    <col min="15" max="15" width="17.42578125" style="2" customWidth="1"/>
    <col min="16" max="260" width="9.140625" style="2"/>
    <col min="261" max="261" width="7.7109375" style="2" customWidth="1"/>
    <col min="262" max="262" width="12.85546875" style="2" bestFit="1" customWidth="1"/>
    <col min="263" max="263" width="36.28515625" style="2" customWidth="1"/>
    <col min="264" max="264" width="15.7109375" style="2" customWidth="1"/>
    <col min="265" max="266" width="18.85546875" style="2" customWidth="1"/>
    <col min="267" max="267" width="25.7109375" style="2" customWidth="1"/>
    <col min="268" max="516" width="9.140625" style="2"/>
    <col min="517" max="517" width="7.7109375" style="2" customWidth="1"/>
    <col min="518" max="518" width="12.85546875" style="2" bestFit="1" customWidth="1"/>
    <col min="519" max="519" width="36.28515625" style="2" customWidth="1"/>
    <col min="520" max="520" width="15.7109375" style="2" customWidth="1"/>
    <col min="521" max="522" width="18.85546875" style="2" customWidth="1"/>
    <col min="523" max="523" width="25.7109375" style="2" customWidth="1"/>
    <col min="524" max="772" width="9.140625" style="2"/>
    <col min="773" max="773" width="7.7109375" style="2" customWidth="1"/>
    <col min="774" max="774" width="12.85546875" style="2" bestFit="1" customWidth="1"/>
    <col min="775" max="775" width="36.28515625" style="2" customWidth="1"/>
    <col min="776" max="776" width="15.7109375" style="2" customWidth="1"/>
    <col min="777" max="778" width="18.85546875" style="2" customWidth="1"/>
    <col min="779" max="779" width="25.7109375" style="2" customWidth="1"/>
    <col min="780" max="1028" width="9.140625" style="2"/>
    <col min="1029" max="1029" width="7.7109375" style="2" customWidth="1"/>
    <col min="1030" max="1030" width="12.85546875" style="2" bestFit="1" customWidth="1"/>
    <col min="1031" max="1031" width="36.28515625" style="2" customWidth="1"/>
    <col min="1032" max="1032" width="15.7109375" style="2" customWidth="1"/>
    <col min="1033" max="1034" width="18.85546875" style="2" customWidth="1"/>
    <col min="1035" max="1035" width="25.7109375" style="2" customWidth="1"/>
    <col min="1036" max="1284" width="9.140625" style="2"/>
    <col min="1285" max="1285" width="7.7109375" style="2" customWidth="1"/>
    <col min="1286" max="1286" width="12.85546875" style="2" bestFit="1" customWidth="1"/>
    <col min="1287" max="1287" width="36.28515625" style="2" customWidth="1"/>
    <col min="1288" max="1288" width="15.7109375" style="2" customWidth="1"/>
    <col min="1289" max="1290" width="18.85546875" style="2" customWidth="1"/>
    <col min="1291" max="1291" width="25.7109375" style="2" customWidth="1"/>
    <col min="1292" max="1540" width="9.140625" style="2"/>
    <col min="1541" max="1541" width="7.7109375" style="2" customWidth="1"/>
    <col min="1542" max="1542" width="12.85546875" style="2" bestFit="1" customWidth="1"/>
    <col min="1543" max="1543" width="36.28515625" style="2" customWidth="1"/>
    <col min="1544" max="1544" width="15.7109375" style="2" customWidth="1"/>
    <col min="1545" max="1546" width="18.85546875" style="2" customWidth="1"/>
    <col min="1547" max="1547" width="25.7109375" style="2" customWidth="1"/>
    <col min="1548" max="1796" width="9.140625" style="2"/>
    <col min="1797" max="1797" width="7.7109375" style="2" customWidth="1"/>
    <col min="1798" max="1798" width="12.85546875" style="2" bestFit="1" customWidth="1"/>
    <col min="1799" max="1799" width="36.28515625" style="2" customWidth="1"/>
    <col min="1800" max="1800" width="15.7109375" style="2" customWidth="1"/>
    <col min="1801" max="1802" width="18.85546875" style="2" customWidth="1"/>
    <col min="1803" max="1803" width="25.7109375" style="2" customWidth="1"/>
    <col min="1804" max="2052" width="9.140625" style="2"/>
    <col min="2053" max="2053" width="7.7109375" style="2" customWidth="1"/>
    <col min="2054" max="2054" width="12.85546875" style="2" bestFit="1" customWidth="1"/>
    <col min="2055" max="2055" width="36.28515625" style="2" customWidth="1"/>
    <col min="2056" max="2056" width="15.7109375" style="2" customWidth="1"/>
    <col min="2057" max="2058" width="18.85546875" style="2" customWidth="1"/>
    <col min="2059" max="2059" width="25.7109375" style="2" customWidth="1"/>
    <col min="2060" max="2308" width="9.140625" style="2"/>
    <col min="2309" max="2309" width="7.7109375" style="2" customWidth="1"/>
    <col min="2310" max="2310" width="12.85546875" style="2" bestFit="1" customWidth="1"/>
    <col min="2311" max="2311" width="36.28515625" style="2" customWidth="1"/>
    <col min="2312" max="2312" width="15.7109375" style="2" customWidth="1"/>
    <col min="2313" max="2314" width="18.85546875" style="2" customWidth="1"/>
    <col min="2315" max="2315" width="25.7109375" style="2" customWidth="1"/>
    <col min="2316" max="2564" width="9.140625" style="2"/>
    <col min="2565" max="2565" width="7.7109375" style="2" customWidth="1"/>
    <col min="2566" max="2566" width="12.85546875" style="2" bestFit="1" customWidth="1"/>
    <col min="2567" max="2567" width="36.28515625" style="2" customWidth="1"/>
    <col min="2568" max="2568" width="15.7109375" style="2" customWidth="1"/>
    <col min="2569" max="2570" width="18.85546875" style="2" customWidth="1"/>
    <col min="2571" max="2571" width="25.7109375" style="2" customWidth="1"/>
    <col min="2572" max="2820" width="9.140625" style="2"/>
    <col min="2821" max="2821" width="7.7109375" style="2" customWidth="1"/>
    <col min="2822" max="2822" width="12.85546875" style="2" bestFit="1" customWidth="1"/>
    <col min="2823" max="2823" width="36.28515625" style="2" customWidth="1"/>
    <col min="2824" max="2824" width="15.7109375" style="2" customWidth="1"/>
    <col min="2825" max="2826" width="18.85546875" style="2" customWidth="1"/>
    <col min="2827" max="2827" width="25.7109375" style="2" customWidth="1"/>
    <col min="2828" max="3076" width="9.140625" style="2"/>
    <col min="3077" max="3077" width="7.7109375" style="2" customWidth="1"/>
    <col min="3078" max="3078" width="12.85546875" style="2" bestFit="1" customWidth="1"/>
    <col min="3079" max="3079" width="36.28515625" style="2" customWidth="1"/>
    <col min="3080" max="3080" width="15.7109375" style="2" customWidth="1"/>
    <col min="3081" max="3082" width="18.85546875" style="2" customWidth="1"/>
    <col min="3083" max="3083" width="25.7109375" style="2" customWidth="1"/>
    <col min="3084" max="3332" width="9.140625" style="2"/>
    <col min="3333" max="3333" width="7.7109375" style="2" customWidth="1"/>
    <col min="3334" max="3334" width="12.85546875" style="2" bestFit="1" customWidth="1"/>
    <col min="3335" max="3335" width="36.28515625" style="2" customWidth="1"/>
    <col min="3336" max="3336" width="15.7109375" style="2" customWidth="1"/>
    <col min="3337" max="3338" width="18.85546875" style="2" customWidth="1"/>
    <col min="3339" max="3339" width="25.7109375" style="2" customWidth="1"/>
    <col min="3340" max="3588" width="9.140625" style="2"/>
    <col min="3589" max="3589" width="7.7109375" style="2" customWidth="1"/>
    <col min="3590" max="3590" width="12.85546875" style="2" bestFit="1" customWidth="1"/>
    <col min="3591" max="3591" width="36.28515625" style="2" customWidth="1"/>
    <col min="3592" max="3592" width="15.7109375" style="2" customWidth="1"/>
    <col min="3593" max="3594" width="18.85546875" style="2" customWidth="1"/>
    <col min="3595" max="3595" width="25.7109375" style="2" customWidth="1"/>
    <col min="3596" max="3844" width="9.140625" style="2"/>
    <col min="3845" max="3845" width="7.7109375" style="2" customWidth="1"/>
    <col min="3846" max="3846" width="12.85546875" style="2" bestFit="1" customWidth="1"/>
    <col min="3847" max="3847" width="36.28515625" style="2" customWidth="1"/>
    <col min="3848" max="3848" width="15.7109375" style="2" customWidth="1"/>
    <col min="3849" max="3850" width="18.85546875" style="2" customWidth="1"/>
    <col min="3851" max="3851" width="25.7109375" style="2" customWidth="1"/>
    <col min="3852" max="4100" width="9.140625" style="2"/>
    <col min="4101" max="4101" width="7.7109375" style="2" customWidth="1"/>
    <col min="4102" max="4102" width="12.85546875" style="2" bestFit="1" customWidth="1"/>
    <col min="4103" max="4103" width="36.28515625" style="2" customWidth="1"/>
    <col min="4104" max="4104" width="15.7109375" style="2" customWidth="1"/>
    <col min="4105" max="4106" width="18.85546875" style="2" customWidth="1"/>
    <col min="4107" max="4107" width="25.7109375" style="2" customWidth="1"/>
    <col min="4108" max="4356" width="9.140625" style="2"/>
    <col min="4357" max="4357" width="7.7109375" style="2" customWidth="1"/>
    <col min="4358" max="4358" width="12.85546875" style="2" bestFit="1" customWidth="1"/>
    <col min="4359" max="4359" width="36.28515625" style="2" customWidth="1"/>
    <col min="4360" max="4360" width="15.7109375" style="2" customWidth="1"/>
    <col min="4361" max="4362" width="18.85546875" style="2" customWidth="1"/>
    <col min="4363" max="4363" width="25.7109375" style="2" customWidth="1"/>
    <col min="4364" max="4612" width="9.140625" style="2"/>
    <col min="4613" max="4613" width="7.7109375" style="2" customWidth="1"/>
    <col min="4614" max="4614" width="12.85546875" style="2" bestFit="1" customWidth="1"/>
    <col min="4615" max="4615" width="36.28515625" style="2" customWidth="1"/>
    <col min="4616" max="4616" width="15.7109375" style="2" customWidth="1"/>
    <col min="4617" max="4618" width="18.85546875" style="2" customWidth="1"/>
    <col min="4619" max="4619" width="25.7109375" style="2" customWidth="1"/>
    <col min="4620" max="4868" width="9.140625" style="2"/>
    <col min="4869" max="4869" width="7.7109375" style="2" customWidth="1"/>
    <col min="4870" max="4870" width="12.85546875" style="2" bestFit="1" customWidth="1"/>
    <col min="4871" max="4871" width="36.28515625" style="2" customWidth="1"/>
    <col min="4872" max="4872" width="15.7109375" style="2" customWidth="1"/>
    <col min="4873" max="4874" width="18.85546875" style="2" customWidth="1"/>
    <col min="4875" max="4875" width="25.7109375" style="2" customWidth="1"/>
    <col min="4876" max="5124" width="9.140625" style="2"/>
    <col min="5125" max="5125" width="7.7109375" style="2" customWidth="1"/>
    <col min="5126" max="5126" width="12.85546875" style="2" bestFit="1" customWidth="1"/>
    <col min="5127" max="5127" width="36.28515625" style="2" customWidth="1"/>
    <col min="5128" max="5128" width="15.7109375" style="2" customWidth="1"/>
    <col min="5129" max="5130" width="18.85546875" style="2" customWidth="1"/>
    <col min="5131" max="5131" width="25.7109375" style="2" customWidth="1"/>
    <col min="5132" max="5380" width="9.140625" style="2"/>
    <col min="5381" max="5381" width="7.7109375" style="2" customWidth="1"/>
    <col min="5382" max="5382" width="12.85546875" style="2" bestFit="1" customWidth="1"/>
    <col min="5383" max="5383" width="36.28515625" style="2" customWidth="1"/>
    <col min="5384" max="5384" width="15.7109375" style="2" customWidth="1"/>
    <col min="5385" max="5386" width="18.85546875" style="2" customWidth="1"/>
    <col min="5387" max="5387" width="25.7109375" style="2" customWidth="1"/>
    <col min="5388" max="5636" width="9.140625" style="2"/>
    <col min="5637" max="5637" width="7.7109375" style="2" customWidth="1"/>
    <col min="5638" max="5638" width="12.85546875" style="2" bestFit="1" customWidth="1"/>
    <col min="5639" max="5639" width="36.28515625" style="2" customWidth="1"/>
    <col min="5640" max="5640" width="15.7109375" style="2" customWidth="1"/>
    <col min="5641" max="5642" width="18.85546875" style="2" customWidth="1"/>
    <col min="5643" max="5643" width="25.7109375" style="2" customWidth="1"/>
    <col min="5644" max="5892" width="9.140625" style="2"/>
    <col min="5893" max="5893" width="7.7109375" style="2" customWidth="1"/>
    <col min="5894" max="5894" width="12.85546875" style="2" bestFit="1" customWidth="1"/>
    <col min="5895" max="5895" width="36.28515625" style="2" customWidth="1"/>
    <col min="5896" max="5896" width="15.7109375" style="2" customWidth="1"/>
    <col min="5897" max="5898" width="18.85546875" style="2" customWidth="1"/>
    <col min="5899" max="5899" width="25.7109375" style="2" customWidth="1"/>
    <col min="5900" max="6148" width="9.140625" style="2"/>
    <col min="6149" max="6149" width="7.7109375" style="2" customWidth="1"/>
    <col min="6150" max="6150" width="12.85546875" style="2" bestFit="1" customWidth="1"/>
    <col min="6151" max="6151" width="36.28515625" style="2" customWidth="1"/>
    <col min="6152" max="6152" width="15.7109375" style="2" customWidth="1"/>
    <col min="6153" max="6154" width="18.85546875" style="2" customWidth="1"/>
    <col min="6155" max="6155" width="25.7109375" style="2" customWidth="1"/>
    <col min="6156" max="6404" width="9.140625" style="2"/>
    <col min="6405" max="6405" width="7.7109375" style="2" customWidth="1"/>
    <col min="6406" max="6406" width="12.85546875" style="2" bestFit="1" customWidth="1"/>
    <col min="6407" max="6407" width="36.28515625" style="2" customWidth="1"/>
    <col min="6408" max="6408" width="15.7109375" style="2" customWidth="1"/>
    <col min="6409" max="6410" width="18.85546875" style="2" customWidth="1"/>
    <col min="6411" max="6411" width="25.7109375" style="2" customWidth="1"/>
    <col min="6412" max="6660" width="9.140625" style="2"/>
    <col min="6661" max="6661" width="7.7109375" style="2" customWidth="1"/>
    <col min="6662" max="6662" width="12.85546875" style="2" bestFit="1" customWidth="1"/>
    <col min="6663" max="6663" width="36.28515625" style="2" customWidth="1"/>
    <col min="6664" max="6664" width="15.7109375" style="2" customWidth="1"/>
    <col min="6665" max="6666" width="18.85546875" style="2" customWidth="1"/>
    <col min="6667" max="6667" width="25.7109375" style="2" customWidth="1"/>
    <col min="6668" max="6916" width="9.140625" style="2"/>
    <col min="6917" max="6917" width="7.7109375" style="2" customWidth="1"/>
    <col min="6918" max="6918" width="12.85546875" style="2" bestFit="1" customWidth="1"/>
    <col min="6919" max="6919" width="36.28515625" style="2" customWidth="1"/>
    <col min="6920" max="6920" width="15.7109375" style="2" customWidth="1"/>
    <col min="6921" max="6922" width="18.85546875" style="2" customWidth="1"/>
    <col min="6923" max="6923" width="25.7109375" style="2" customWidth="1"/>
    <col min="6924" max="7172" width="9.140625" style="2"/>
    <col min="7173" max="7173" width="7.7109375" style="2" customWidth="1"/>
    <col min="7174" max="7174" width="12.85546875" style="2" bestFit="1" customWidth="1"/>
    <col min="7175" max="7175" width="36.28515625" style="2" customWidth="1"/>
    <col min="7176" max="7176" width="15.7109375" style="2" customWidth="1"/>
    <col min="7177" max="7178" width="18.85546875" style="2" customWidth="1"/>
    <col min="7179" max="7179" width="25.7109375" style="2" customWidth="1"/>
    <col min="7180" max="7428" width="9.140625" style="2"/>
    <col min="7429" max="7429" width="7.7109375" style="2" customWidth="1"/>
    <col min="7430" max="7430" width="12.85546875" style="2" bestFit="1" customWidth="1"/>
    <col min="7431" max="7431" width="36.28515625" style="2" customWidth="1"/>
    <col min="7432" max="7432" width="15.7109375" style="2" customWidth="1"/>
    <col min="7433" max="7434" width="18.85546875" style="2" customWidth="1"/>
    <col min="7435" max="7435" width="25.7109375" style="2" customWidth="1"/>
    <col min="7436" max="7684" width="9.140625" style="2"/>
    <col min="7685" max="7685" width="7.7109375" style="2" customWidth="1"/>
    <col min="7686" max="7686" width="12.85546875" style="2" bestFit="1" customWidth="1"/>
    <col min="7687" max="7687" width="36.28515625" style="2" customWidth="1"/>
    <col min="7688" max="7688" width="15.7109375" style="2" customWidth="1"/>
    <col min="7689" max="7690" width="18.85546875" style="2" customWidth="1"/>
    <col min="7691" max="7691" width="25.7109375" style="2" customWidth="1"/>
    <col min="7692" max="7940" width="9.140625" style="2"/>
    <col min="7941" max="7941" width="7.7109375" style="2" customWidth="1"/>
    <col min="7942" max="7942" width="12.85546875" style="2" bestFit="1" customWidth="1"/>
    <col min="7943" max="7943" width="36.28515625" style="2" customWidth="1"/>
    <col min="7944" max="7944" width="15.7109375" style="2" customWidth="1"/>
    <col min="7945" max="7946" width="18.85546875" style="2" customWidth="1"/>
    <col min="7947" max="7947" width="25.7109375" style="2" customWidth="1"/>
    <col min="7948" max="8196" width="9.140625" style="2"/>
    <col min="8197" max="8197" width="7.7109375" style="2" customWidth="1"/>
    <col min="8198" max="8198" width="12.85546875" style="2" bestFit="1" customWidth="1"/>
    <col min="8199" max="8199" width="36.28515625" style="2" customWidth="1"/>
    <col min="8200" max="8200" width="15.7109375" style="2" customWidth="1"/>
    <col min="8201" max="8202" width="18.85546875" style="2" customWidth="1"/>
    <col min="8203" max="8203" width="25.7109375" style="2" customWidth="1"/>
    <col min="8204" max="8452" width="9.140625" style="2"/>
    <col min="8453" max="8453" width="7.7109375" style="2" customWidth="1"/>
    <col min="8454" max="8454" width="12.85546875" style="2" bestFit="1" customWidth="1"/>
    <col min="8455" max="8455" width="36.28515625" style="2" customWidth="1"/>
    <col min="8456" max="8456" width="15.7109375" style="2" customWidth="1"/>
    <col min="8457" max="8458" width="18.85546875" style="2" customWidth="1"/>
    <col min="8459" max="8459" width="25.7109375" style="2" customWidth="1"/>
    <col min="8460" max="8708" width="9.140625" style="2"/>
    <col min="8709" max="8709" width="7.7109375" style="2" customWidth="1"/>
    <col min="8710" max="8710" width="12.85546875" style="2" bestFit="1" customWidth="1"/>
    <col min="8711" max="8711" width="36.28515625" style="2" customWidth="1"/>
    <col min="8712" max="8712" width="15.7109375" style="2" customWidth="1"/>
    <col min="8713" max="8714" width="18.85546875" style="2" customWidth="1"/>
    <col min="8715" max="8715" width="25.7109375" style="2" customWidth="1"/>
    <col min="8716" max="8964" width="9.140625" style="2"/>
    <col min="8965" max="8965" width="7.7109375" style="2" customWidth="1"/>
    <col min="8966" max="8966" width="12.85546875" style="2" bestFit="1" customWidth="1"/>
    <col min="8967" max="8967" width="36.28515625" style="2" customWidth="1"/>
    <col min="8968" max="8968" width="15.7109375" style="2" customWidth="1"/>
    <col min="8969" max="8970" width="18.85546875" style="2" customWidth="1"/>
    <col min="8971" max="8971" width="25.7109375" style="2" customWidth="1"/>
    <col min="8972" max="9220" width="9.140625" style="2"/>
    <col min="9221" max="9221" width="7.7109375" style="2" customWidth="1"/>
    <col min="9222" max="9222" width="12.85546875" style="2" bestFit="1" customWidth="1"/>
    <col min="9223" max="9223" width="36.28515625" style="2" customWidth="1"/>
    <col min="9224" max="9224" width="15.7109375" style="2" customWidth="1"/>
    <col min="9225" max="9226" width="18.85546875" style="2" customWidth="1"/>
    <col min="9227" max="9227" width="25.7109375" style="2" customWidth="1"/>
    <col min="9228" max="9476" width="9.140625" style="2"/>
    <col min="9477" max="9477" width="7.7109375" style="2" customWidth="1"/>
    <col min="9478" max="9478" width="12.85546875" style="2" bestFit="1" customWidth="1"/>
    <col min="9479" max="9479" width="36.28515625" style="2" customWidth="1"/>
    <col min="9480" max="9480" width="15.7109375" style="2" customWidth="1"/>
    <col min="9481" max="9482" width="18.85546875" style="2" customWidth="1"/>
    <col min="9483" max="9483" width="25.7109375" style="2" customWidth="1"/>
    <col min="9484" max="9732" width="9.140625" style="2"/>
    <col min="9733" max="9733" width="7.7109375" style="2" customWidth="1"/>
    <col min="9734" max="9734" width="12.85546875" style="2" bestFit="1" customWidth="1"/>
    <col min="9735" max="9735" width="36.28515625" style="2" customWidth="1"/>
    <col min="9736" max="9736" width="15.7109375" style="2" customWidth="1"/>
    <col min="9737" max="9738" width="18.85546875" style="2" customWidth="1"/>
    <col min="9739" max="9739" width="25.7109375" style="2" customWidth="1"/>
    <col min="9740" max="9988" width="9.140625" style="2"/>
    <col min="9989" max="9989" width="7.7109375" style="2" customWidth="1"/>
    <col min="9990" max="9990" width="12.85546875" style="2" bestFit="1" customWidth="1"/>
    <col min="9991" max="9991" width="36.28515625" style="2" customWidth="1"/>
    <col min="9992" max="9992" width="15.7109375" style="2" customWidth="1"/>
    <col min="9993" max="9994" width="18.85546875" style="2" customWidth="1"/>
    <col min="9995" max="9995" width="25.7109375" style="2" customWidth="1"/>
    <col min="9996" max="10244" width="9.140625" style="2"/>
    <col min="10245" max="10245" width="7.7109375" style="2" customWidth="1"/>
    <col min="10246" max="10246" width="12.85546875" style="2" bestFit="1" customWidth="1"/>
    <col min="10247" max="10247" width="36.28515625" style="2" customWidth="1"/>
    <col min="10248" max="10248" width="15.7109375" style="2" customWidth="1"/>
    <col min="10249" max="10250" width="18.85546875" style="2" customWidth="1"/>
    <col min="10251" max="10251" width="25.7109375" style="2" customWidth="1"/>
    <col min="10252" max="10500" width="9.140625" style="2"/>
    <col min="10501" max="10501" width="7.7109375" style="2" customWidth="1"/>
    <col min="10502" max="10502" width="12.85546875" style="2" bestFit="1" customWidth="1"/>
    <col min="10503" max="10503" width="36.28515625" style="2" customWidth="1"/>
    <col min="10504" max="10504" width="15.7109375" style="2" customWidth="1"/>
    <col min="10505" max="10506" width="18.85546875" style="2" customWidth="1"/>
    <col min="10507" max="10507" width="25.7109375" style="2" customWidth="1"/>
    <col min="10508" max="10756" width="9.140625" style="2"/>
    <col min="10757" max="10757" width="7.7109375" style="2" customWidth="1"/>
    <col min="10758" max="10758" width="12.85546875" style="2" bestFit="1" customWidth="1"/>
    <col min="10759" max="10759" width="36.28515625" style="2" customWidth="1"/>
    <col min="10760" max="10760" width="15.7109375" style="2" customWidth="1"/>
    <col min="10761" max="10762" width="18.85546875" style="2" customWidth="1"/>
    <col min="10763" max="10763" width="25.7109375" style="2" customWidth="1"/>
    <col min="10764" max="11012" width="9.140625" style="2"/>
    <col min="11013" max="11013" width="7.7109375" style="2" customWidth="1"/>
    <col min="11014" max="11014" width="12.85546875" style="2" bestFit="1" customWidth="1"/>
    <col min="11015" max="11015" width="36.28515625" style="2" customWidth="1"/>
    <col min="11016" max="11016" width="15.7109375" style="2" customWidth="1"/>
    <col min="11017" max="11018" width="18.85546875" style="2" customWidth="1"/>
    <col min="11019" max="11019" width="25.7109375" style="2" customWidth="1"/>
    <col min="11020" max="11268" width="9.140625" style="2"/>
    <col min="11269" max="11269" width="7.7109375" style="2" customWidth="1"/>
    <col min="11270" max="11270" width="12.85546875" style="2" bestFit="1" customWidth="1"/>
    <col min="11271" max="11271" width="36.28515625" style="2" customWidth="1"/>
    <col min="11272" max="11272" width="15.7109375" style="2" customWidth="1"/>
    <col min="11273" max="11274" width="18.85546875" style="2" customWidth="1"/>
    <col min="11275" max="11275" width="25.7109375" style="2" customWidth="1"/>
    <col min="11276" max="11524" width="9.140625" style="2"/>
    <col min="11525" max="11525" width="7.7109375" style="2" customWidth="1"/>
    <col min="11526" max="11526" width="12.85546875" style="2" bestFit="1" customWidth="1"/>
    <col min="11527" max="11527" width="36.28515625" style="2" customWidth="1"/>
    <col min="11528" max="11528" width="15.7109375" style="2" customWidth="1"/>
    <col min="11529" max="11530" width="18.85546875" style="2" customWidth="1"/>
    <col min="11531" max="11531" width="25.7109375" style="2" customWidth="1"/>
    <col min="11532" max="11780" width="9.140625" style="2"/>
    <col min="11781" max="11781" width="7.7109375" style="2" customWidth="1"/>
    <col min="11782" max="11782" width="12.85546875" style="2" bestFit="1" customWidth="1"/>
    <col min="11783" max="11783" width="36.28515625" style="2" customWidth="1"/>
    <col min="11784" max="11784" width="15.7109375" style="2" customWidth="1"/>
    <col min="11785" max="11786" width="18.85546875" style="2" customWidth="1"/>
    <col min="11787" max="11787" width="25.7109375" style="2" customWidth="1"/>
    <col min="11788" max="12036" width="9.140625" style="2"/>
    <col min="12037" max="12037" width="7.7109375" style="2" customWidth="1"/>
    <col min="12038" max="12038" width="12.85546875" style="2" bestFit="1" customWidth="1"/>
    <col min="12039" max="12039" width="36.28515625" style="2" customWidth="1"/>
    <col min="12040" max="12040" width="15.7109375" style="2" customWidth="1"/>
    <col min="12041" max="12042" width="18.85546875" style="2" customWidth="1"/>
    <col min="12043" max="12043" width="25.7109375" style="2" customWidth="1"/>
    <col min="12044" max="12292" width="9.140625" style="2"/>
    <col min="12293" max="12293" width="7.7109375" style="2" customWidth="1"/>
    <col min="12294" max="12294" width="12.85546875" style="2" bestFit="1" customWidth="1"/>
    <col min="12295" max="12295" width="36.28515625" style="2" customWidth="1"/>
    <col min="12296" max="12296" width="15.7109375" style="2" customWidth="1"/>
    <col min="12297" max="12298" width="18.85546875" style="2" customWidth="1"/>
    <col min="12299" max="12299" width="25.7109375" style="2" customWidth="1"/>
    <col min="12300" max="12548" width="9.140625" style="2"/>
    <col min="12549" max="12549" width="7.7109375" style="2" customWidth="1"/>
    <col min="12550" max="12550" width="12.85546875" style="2" bestFit="1" customWidth="1"/>
    <col min="12551" max="12551" width="36.28515625" style="2" customWidth="1"/>
    <col min="12552" max="12552" width="15.7109375" style="2" customWidth="1"/>
    <col min="12553" max="12554" width="18.85546875" style="2" customWidth="1"/>
    <col min="12555" max="12555" width="25.7109375" style="2" customWidth="1"/>
    <col min="12556" max="12804" width="9.140625" style="2"/>
    <col min="12805" max="12805" width="7.7109375" style="2" customWidth="1"/>
    <col min="12806" max="12806" width="12.85546875" style="2" bestFit="1" customWidth="1"/>
    <col min="12807" max="12807" width="36.28515625" style="2" customWidth="1"/>
    <col min="12808" max="12808" width="15.7109375" style="2" customWidth="1"/>
    <col min="12809" max="12810" width="18.85546875" style="2" customWidth="1"/>
    <col min="12811" max="12811" width="25.7109375" style="2" customWidth="1"/>
    <col min="12812" max="13060" width="9.140625" style="2"/>
    <col min="13061" max="13061" width="7.7109375" style="2" customWidth="1"/>
    <col min="13062" max="13062" width="12.85546875" style="2" bestFit="1" customWidth="1"/>
    <col min="13063" max="13063" width="36.28515625" style="2" customWidth="1"/>
    <col min="13064" max="13064" width="15.7109375" style="2" customWidth="1"/>
    <col min="13065" max="13066" width="18.85546875" style="2" customWidth="1"/>
    <col min="13067" max="13067" width="25.7109375" style="2" customWidth="1"/>
    <col min="13068" max="13316" width="9.140625" style="2"/>
    <col min="13317" max="13317" width="7.7109375" style="2" customWidth="1"/>
    <col min="13318" max="13318" width="12.85546875" style="2" bestFit="1" customWidth="1"/>
    <col min="13319" max="13319" width="36.28515625" style="2" customWidth="1"/>
    <col min="13320" max="13320" width="15.7109375" style="2" customWidth="1"/>
    <col min="13321" max="13322" width="18.85546875" style="2" customWidth="1"/>
    <col min="13323" max="13323" width="25.7109375" style="2" customWidth="1"/>
    <col min="13324" max="13572" width="9.140625" style="2"/>
    <col min="13573" max="13573" width="7.7109375" style="2" customWidth="1"/>
    <col min="13574" max="13574" width="12.85546875" style="2" bestFit="1" customWidth="1"/>
    <col min="13575" max="13575" width="36.28515625" style="2" customWidth="1"/>
    <col min="13576" max="13576" width="15.7109375" style="2" customWidth="1"/>
    <col min="13577" max="13578" width="18.85546875" style="2" customWidth="1"/>
    <col min="13579" max="13579" width="25.7109375" style="2" customWidth="1"/>
    <col min="13580" max="13828" width="9.140625" style="2"/>
    <col min="13829" max="13829" width="7.7109375" style="2" customWidth="1"/>
    <col min="13830" max="13830" width="12.85546875" style="2" bestFit="1" customWidth="1"/>
    <col min="13831" max="13831" width="36.28515625" style="2" customWidth="1"/>
    <col min="13832" max="13832" width="15.7109375" style="2" customWidth="1"/>
    <col min="13833" max="13834" width="18.85546875" style="2" customWidth="1"/>
    <col min="13835" max="13835" width="25.7109375" style="2" customWidth="1"/>
    <col min="13836" max="14084" width="9.140625" style="2"/>
    <col min="14085" max="14085" width="7.7109375" style="2" customWidth="1"/>
    <col min="14086" max="14086" width="12.85546875" style="2" bestFit="1" customWidth="1"/>
    <col min="14087" max="14087" width="36.28515625" style="2" customWidth="1"/>
    <col min="14088" max="14088" width="15.7109375" style="2" customWidth="1"/>
    <col min="14089" max="14090" width="18.85546875" style="2" customWidth="1"/>
    <col min="14091" max="14091" width="25.7109375" style="2" customWidth="1"/>
    <col min="14092" max="14340" width="9.140625" style="2"/>
    <col min="14341" max="14341" width="7.7109375" style="2" customWidth="1"/>
    <col min="14342" max="14342" width="12.85546875" style="2" bestFit="1" customWidth="1"/>
    <col min="14343" max="14343" width="36.28515625" style="2" customWidth="1"/>
    <col min="14344" max="14344" width="15.7109375" style="2" customWidth="1"/>
    <col min="14345" max="14346" width="18.85546875" style="2" customWidth="1"/>
    <col min="14347" max="14347" width="25.7109375" style="2" customWidth="1"/>
    <col min="14348" max="14596" width="9.140625" style="2"/>
    <col min="14597" max="14597" width="7.7109375" style="2" customWidth="1"/>
    <col min="14598" max="14598" width="12.85546875" style="2" bestFit="1" customWidth="1"/>
    <col min="14599" max="14599" width="36.28515625" style="2" customWidth="1"/>
    <col min="14600" max="14600" width="15.7109375" style="2" customWidth="1"/>
    <col min="14601" max="14602" width="18.85546875" style="2" customWidth="1"/>
    <col min="14603" max="14603" width="25.7109375" style="2" customWidth="1"/>
    <col min="14604" max="14852" width="9.140625" style="2"/>
    <col min="14853" max="14853" width="7.7109375" style="2" customWidth="1"/>
    <col min="14854" max="14854" width="12.85546875" style="2" bestFit="1" customWidth="1"/>
    <col min="14855" max="14855" width="36.28515625" style="2" customWidth="1"/>
    <col min="14856" max="14856" width="15.7109375" style="2" customWidth="1"/>
    <col min="14857" max="14858" width="18.85546875" style="2" customWidth="1"/>
    <col min="14859" max="14859" width="25.7109375" style="2" customWidth="1"/>
    <col min="14860" max="15108" width="9.140625" style="2"/>
    <col min="15109" max="15109" width="7.7109375" style="2" customWidth="1"/>
    <col min="15110" max="15110" width="12.85546875" style="2" bestFit="1" customWidth="1"/>
    <col min="15111" max="15111" width="36.28515625" style="2" customWidth="1"/>
    <col min="15112" max="15112" width="15.7109375" style="2" customWidth="1"/>
    <col min="15113" max="15114" width="18.85546875" style="2" customWidth="1"/>
    <col min="15115" max="15115" width="25.7109375" style="2" customWidth="1"/>
    <col min="15116" max="15364" width="9.140625" style="2"/>
    <col min="15365" max="15365" width="7.7109375" style="2" customWidth="1"/>
    <col min="15366" max="15366" width="12.85546875" style="2" bestFit="1" customWidth="1"/>
    <col min="15367" max="15367" width="36.28515625" style="2" customWidth="1"/>
    <col min="15368" max="15368" width="15.7109375" style="2" customWidth="1"/>
    <col min="15369" max="15370" width="18.85546875" style="2" customWidth="1"/>
    <col min="15371" max="15371" width="25.7109375" style="2" customWidth="1"/>
    <col min="15372" max="15620" width="9.140625" style="2"/>
    <col min="15621" max="15621" width="7.7109375" style="2" customWidth="1"/>
    <col min="15622" max="15622" width="12.85546875" style="2" bestFit="1" customWidth="1"/>
    <col min="15623" max="15623" width="36.28515625" style="2" customWidth="1"/>
    <col min="15624" max="15624" width="15.7109375" style="2" customWidth="1"/>
    <col min="15625" max="15626" width="18.85546875" style="2" customWidth="1"/>
    <col min="15627" max="15627" width="25.7109375" style="2" customWidth="1"/>
    <col min="15628" max="15876" width="9.140625" style="2"/>
    <col min="15877" max="15877" width="7.7109375" style="2" customWidth="1"/>
    <col min="15878" max="15878" width="12.85546875" style="2" bestFit="1" customWidth="1"/>
    <col min="15879" max="15879" width="36.28515625" style="2" customWidth="1"/>
    <col min="15880" max="15880" width="15.7109375" style="2" customWidth="1"/>
    <col min="15881" max="15882" width="18.85546875" style="2" customWidth="1"/>
    <col min="15883" max="15883" width="25.7109375" style="2" customWidth="1"/>
    <col min="15884" max="16132" width="9.140625" style="2"/>
    <col min="16133" max="16133" width="7.7109375" style="2" customWidth="1"/>
    <col min="16134" max="16134" width="12.85546875" style="2" bestFit="1" customWidth="1"/>
    <col min="16135" max="16135" width="36.28515625" style="2" customWidth="1"/>
    <col min="16136" max="16136" width="15.7109375" style="2" customWidth="1"/>
    <col min="16137" max="16138" width="18.85546875" style="2" customWidth="1"/>
    <col min="16139" max="16139" width="25.7109375" style="2" customWidth="1"/>
    <col min="16140" max="16384" width="9.140625" style="2"/>
  </cols>
  <sheetData>
    <row r="2" spans="1:15" ht="15.75" x14ac:dyDescent="0.25">
      <c r="A2" s="1" t="s">
        <v>0</v>
      </c>
      <c r="B2" s="1"/>
      <c r="C2" s="1"/>
      <c r="D2" s="1"/>
    </row>
    <row r="3" spans="1:15" ht="15.75" x14ac:dyDescent="0.25">
      <c r="A3" s="1" t="s">
        <v>1</v>
      </c>
      <c r="B3" s="1"/>
      <c r="C3" s="1"/>
      <c r="D3" s="1"/>
    </row>
    <row r="4" spans="1:15" x14ac:dyDescent="0.2">
      <c r="A4" s="3">
        <v>45533</v>
      </c>
      <c r="B4" s="4"/>
      <c r="C4" s="4"/>
      <c r="D4" s="4"/>
    </row>
    <row r="5" spans="1:15" ht="15" x14ac:dyDescent="0.25">
      <c r="A5" s="5"/>
      <c r="B5" s="6"/>
      <c r="C5" s="7"/>
    </row>
    <row r="6" spans="1:15" ht="15" x14ac:dyDescent="0.25">
      <c r="A6" s="5"/>
      <c r="B6" s="6"/>
      <c r="C6" s="7"/>
    </row>
    <row r="7" spans="1:15" ht="15" x14ac:dyDescent="0.25">
      <c r="A7" s="5"/>
      <c r="B7" s="6"/>
      <c r="C7" s="7"/>
    </row>
    <row r="8" spans="1:15" ht="15" x14ac:dyDescent="0.25">
      <c r="A8" s="8"/>
      <c r="B8" s="7"/>
      <c r="C8" s="9"/>
    </row>
    <row r="9" spans="1:15" s="15" customFormat="1" ht="30" x14ac:dyDescent="0.25">
      <c r="A9" s="10" t="s">
        <v>2</v>
      </c>
      <c r="B9" s="11" t="s">
        <v>3</v>
      </c>
      <c r="C9" s="11" t="s">
        <v>4</v>
      </c>
      <c r="D9" s="12" t="s">
        <v>5</v>
      </c>
      <c r="E9" s="13" t="s">
        <v>6</v>
      </c>
      <c r="F9" s="14" t="s">
        <v>7</v>
      </c>
      <c r="G9" s="13" t="s">
        <v>8</v>
      </c>
      <c r="H9" s="14" t="s">
        <v>9</v>
      </c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4" t="s">
        <v>16</v>
      </c>
    </row>
    <row r="10" spans="1:15" s="20" customFormat="1" ht="16.5" x14ac:dyDescent="0.3">
      <c r="A10" s="16">
        <v>1</v>
      </c>
      <c r="B10" s="17" t="s">
        <v>17</v>
      </c>
      <c r="C10" s="17" t="s">
        <v>18</v>
      </c>
      <c r="D10" s="18">
        <v>3451.56</v>
      </c>
      <c r="E10" s="19">
        <v>6973.56</v>
      </c>
      <c r="F10" s="19">
        <v>3099.36</v>
      </c>
      <c r="G10" s="19">
        <v>13524.480000000001</v>
      </c>
      <c r="H10" s="19">
        <v>2958.48</v>
      </c>
      <c r="I10" s="19">
        <v>2958.48</v>
      </c>
      <c r="J10" s="19">
        <f>'[1]NECONSUMAT IUNIE 2024'!E6</f>
        <v>3028.92</v>
      </c>
      <c r="K10" s="19">
        <f>H10+I10+J10</f>
        <v>8945.880000000001</v>
      </c>
      <c r="L10" s="19">
        <f>K10+G10</f>
        <v>22470.36</v>
      </c>
      <c r="M10" s="19">
        <v>3121.56</v>
      </c>
      <c r="N10" s="19">
        <v>3098.61</v>
      </c>
      <c r="O10" s="19">
        <v>3121.56</v>
      </c>
    </row>
    <row r="11" spans="1:15" s="20" customFormat="1" ht="16.5" x14ac:dyDescent="0.3">
      <c r="A11" s="16">
        <v>2</v>
      </c>
      <c r="B11" s="21" t="s">
        <v>19</v>
      </c>
      <c r="C11" s="21" t="s">
        <v>20</v>
      </c>
      <c r="D11" s="18">
        <v>4789.92</v>
      </c>
      <c r="E11" s="19">
        <v>5916.96</v>
      </c>
      <c r="F11" s="19">
        <v>4296.84</v>
      </c>
      <c r="G11" s="19">
        <v>15003.720000000001</v>
      </c>
      <c r="H11" s="19">
        <v>4155.96</v>
      </c>
      <c r="I11" s="19">
        <v>4155.96</v>
      </c>
      <c r="J11" s="19">
        <f>'[1]NECONSUMAT IUNIE 2024'!E7</f>
        <v>4226.3999999999996</v>
      </c>
      <c r="K11" s="19">
        <f t="shared" ref="K11:K33" si="0">H11+I11+J11</f>
        <v>12538.32</v>
      </c>
      <c r="L11" s="19">
        <f t="shared" ref="L11:L33" si="1">K11+G11</f>
        <v>27542.04</v>
      </c>
      <c r="M11" s="19">
        <v>4352.74</v>
      </c>
      <c r="N11" s="19">
        <v>4320.7299999999996</v>
      </c>
      <c r="O11" s="19">
        <v>4352.74</v>
      </c>
    </row>
    <row r="12" spans="1:15" s="20" customFormat="1" ht="16.5" x14ac:dyDescent="0.3">
      <c r="A12" s="16">
        <v>3</v>
      </c>
      <c r="B12" s="22" t="s">
        <v>21</v>
      </c>
      <c r="C12" s="21" t="s">
        <v>22</v>
      </c>
      <c r="D12" s="18">
        <v>4437.72</v>
      </c>
      <c r="E12" s="19">
        <v>8875.44</v>
      </c>
      <c r="F12" s="19">
        <v>8875.44</v>
      </c>
      <c r="G12" s="19">
        <v>22188.6</v>
      </c>
      <c r="H12" s="19">
        <v>3874.2</v>
      </c>
      <c r="I12" s="19">
        <v>3874.2</v>
      </c>
      <c r="J12" s="19">
        <f>'[1]NECONSUMAT IUNIE 2024'!E8</f>
        <v>3944.64</v>
      </c>
      <c r="K12" s="19">
        <f t="shared" si="0"/>
        <v>11693.039999999999</v>
      </c>
      <c r="L12" s="19">
        <f t="shared" si="1"/>
        <v>33881.64</v>
      </c>
      <c r="M12" s="19">
        <v>4056.37</v>
      </c>
      <c r="N12" s="19">
        <v>4026.54</v>
      </c>
      <c r="O12" s="19">
        <v>4056.37</v>
      </c>
    </row>
    <row r="13" spans="1:15" s="20" customFormat="1" ht="16.5" x14ac:dyDescent="0.3">
      <c r="A13" s="16">
        <v>4</v>
      </c>
      <c r="B13" s="23" t="s">
        <v>23</v>
      </c>
      <c r="C13" s="21" t="s">
        <v>24</v>
      </c>
      <c r="D13" s="18">
        <v>1972.32</v>
      </c>
      <c r="E13" s="19">
        <v>3733.32</v>
      </c>
      <c r="F13" s="19">
        <v>2254.08</v>
      </c>
      <c r="G13" s="19">
        <v>7959.72</v>
      </c>
      <c r="H13" s="19">
        <v>3451.56</v>
      </c>
      <c r="I13" s="19">
        <v>2888.04</v>
      </c>
      <c r="J13" s="19">
        <f>'[1]NECONSUMAT IUNIE 2024'!E9</f>
        <v>1831.44</v>
      </c>
      <c r="K13" s="19">
        <f t="shared" si="0"/>
        <v>8171.0400000000009</v>
      </c>
      <c r="L13" s="19">
        <f t="shared" si="1"/>
        <v>16130.760000000002</v>
      </c>
      <c r="M13" s="19">
        <v>9165.26</v>
      </c>
      <c r="N13" s="19">
        <v>9097.86</v>
      </c>
      <c r="O13" s="19">
        <v>9165.26</v>
      </c>
    </row>
    <row r="14" spans="1:15" s="24" customFormat="1" ht="16.5" x14ac:dyDescent="0.3">
      <c r="A14" s="16">
        <v>5</v>
      </c>
      <c r="B14" s="23" t="s">
        <v>25</v>
      </c>
      <c r="C14" s="21" t="s">
        <v>26</v>
      </c>
      <c r="D14" s="18">
        <v>211.32</v>
      </c>
      <c r="E14" s="19">
        <v>211.32</v>
      </c>
      <c r="F14" s="19">
        <v>211.32</v>
      </c>
      <c r="G14" s="19">
        <v>633.96</v>
      </c>
      <c r="H14" s="19">
        <v>281.76</v>
      </c>
      <c r="I14" s="19">
        <v>211.32</v>
      </c>
      <c r="J14" s="19">
        <f>'[1]NECONSUMAT IUNIE 2024'!E10</f>
        <v>211.32</v>
      </c>
      <c r="K14" s="19">
        <f t="shared" si="0"/>
        <v>704.4</v>
      </c>
      <c r="L14" s="19">
        <f t="shared" si="1"/>
        <v>1338.3600000000001</v>
      </c>
      <c r="M14" s="19">
        <v>4352.74</v>
      </c>
      <c r="N14" s="19">
        <v>4320.7299999999996</v>
      </c>
      <c r="O14" s="19">
        <v>4352.74</v>
      </c>
    </row>
    <row r="15" spans="1:15" s="20" customFormat="1" ht="16.5" x14ac:dyDescent="0.3">
      <c r="A15" s="16">
        <v>6</v>
      </c>
      <c r="B15" s="23" t="s">
        <v>27</v>
      </c>
      <c r="C15" s="21" t="s">
        <v>28</v>
      </c>
      <c r="D15" s="18">
        <v>3874.2</v>
      </c>
      <c r="E15" s="19">
        <v>4930.8</v>
      </c>
      <c r="F15" s="19">
        <v>5212.5600000000004</v>
      </c>
      <c r="G15" s="19">
        <v>14017.560000000001</v>
      </c>
      <c r="H15" s="19">
        <v>5212.5600000000004</v>
      </c>
      <c r="I15" s="19">
        <v>4719.4799999999996</v>
      </c>
      <c r="J15" s="19">
        <f>'[1]NECONSUMAT IUNIE 2024'!E11</f>
        <v>4649.04</v>
      </c>
      <c r="K15" s="19">
        <f t="shared" si="0"/>
        <v>14581.080000000002</v>
      </c>
      <c r="L15" s="19">
        <f t="shared" si="1"/>
        <v>28598.640000000003</v>
      </c>
      <c r="M15" s="19">
        <v>5619.92</v>
      </c>
      <c r="N15" s="19">
        <v>5578.59</v>
      </c>
      <c r="O15" s="19">
        <v>5619.92</v>
      </c>
    </row>
    <row r="16" spans="1:15" s="20" customFormat="1" ht="16.5" x14ac:dyDescent="0.3">
      <c r="A16" s="16">
        <v>7</v>
      </c>
      <c r="B16" s="23" t="s">
        <v>29</v>
      </c>
      <c r="C16" s="21" t="s">
        <v>30</v>
      </c>
      <c r="D16" s="18">
        <v>7114.44</v>
      </c>
      <c r="E16" s="19">
        <v>8241.48</v>
      </c>
      <c r="F16" s="19">
        <v>6339.6</v>
      </c>
      <c r="G16" s="19">
        <v>21695.519999999997</v>
      </c>
      <c r="H16" s="19">
        <v>6198.72</v>
      </c>
      <c r="I16" s="19">
        <v>6198.72</v>
      </c>
      <c r="J16" s="19">
        <f>'[1]NECONSUMAT IUNIE 2024'!E12</f>
        <v>6269.16</v>
      </c>
      <c r="K16" s="19">
        <f t="shared" si="0"/>
        <v>18666.599999999999</v>
      </c>
      <c r="L16" s="19">
        <f t="shared" si="1"/>
        <v>40362.119999999995</v>
      </c>
      <c r="M16" s="19">
        <v>6409.31</v>
      </c>
      <c r="N16" s="19">
        <v>6362.18</v>
      </c>
      <c r="O16" s="19">
        <v>6409.31</v>
      </c>
    </row>
    <row r="17" spans="1:15" s="20" customFormat="1" ht="16.5" x14ac:dyDescent="0.3">
      <c r="A17" s="16">
        <v>8</v>
      </c>
      <c r="B17" s="23" t="s">
        <v>31</v>
      </c>
      <c r="C17" s="21" t="s">
        <v>32</v>
      </c>
      <c r="D17" s="18">
        <v>4649.04</v>
      </c>
      <c r="E17" s="19">
        <v>7114.44</v>
      </c>
      <c r="F17" s="19">
        <v>4296.84</v>
      </c>
      <c r="G17" s="19">
        <v>16060.32</v>
      </c>
      <c r="H17" s="19">
        <v>4155.96</v>
      </c>
      <c r="I17" s="19">
        <v>4155.96</v>
      </c>
      <c r="J17" s="19">
        <f>'[1]NECONSUMAT IUNIE 2024'!E13</f>
        <v>4226.3999999999996</v>
      </c>
      <c r="K17" s="19">
        <f t="shared" si="0"/>
        <v>12538.32</v>
      </c>
      <c r="L17" s="19">
        <f t="shared" si="1"/>
        <v>28598.639999999999</v>
      </c>
      <c r="M17" s="19">
        <v>4333.3500000000004</v>
      </c>
      <c r="N17" s="19">
        <v>4301.4799999999996</v>
      </c>
      <c r="O17" s="19">
        <v>4333.3500000000004</v>
      </c>
    </row>
    <row r="18" spans="1:15" s="20" customFormat="1" ht="16.5" x14ac:dyDescent="0.3">
      <c r="A18" s="16">
        <v>9</v>
      </c>
      <c r="B18" s="23" t="s">
        <v>33</v>
      </c>
      <c r="C18" s="25" t="s">
        <v>34</v>
      </c>
      <c r="D18" s="18">
        <v>4085.52</v>
      </c>
      <c r="E18" s="19">
        <v>4367.28</v>
      </c>
      <c r="F18" s="19">
        <v>4296.84</v>
      </c>
      <c r="G18" s="19">
        <v>12749.64</v>
      </c>
      <c r="H18" s="19">
        <v>4578.6000000000004</v>
      </c>
      <c r="I18" s="19">
        <v>4226.3999999999996</v>
      </c>
      <c r="J18" s="19">
        <f>'[1]NECONSUMAT IUNIE 2024'!E14</f>
        <v>4015.08</v>
      </c>
      <c r="K18" s="19">
        <f t="shared" si="0"/>
        <v>12820.08</v>
      </c>
      <c r="L18" s="19">
        <f t="shared" si="1"/>
        <v>25569.72</v>
      </c>
      <c r="M18" s="19">
        <v>4860.3599999999997</v>
      </c>
      <c r="N18" s="19">
        <v>4649.04</v>
      </c>
      <c r="O18" s="19">
        <v>4437.72</v>
      </c>
    </row>
    <row r="19" spans="1:15" s="20" customFormat="1" ht="16.5" x14ac:dyDescent="0.3">
      <c r="A19" s="16">
        <v>10</v>
      </c>
      <c r="B19" s="26" t="s">
        <v>35</v>
      </c>
      <c r="C19" s="27" t="s">
        <v>36</v>
      </c>
      <c r="D19" s="18"/>
      <c r="E19" s="19"/>
      <c r="F19" s="19"/>
      <c r="G19" s="19"/>
      <c r="H19" s="19">
        <v>4578.6000000000004</v>
      </c>
      <c r="I19" s="19">
        <v>4578.6000000000004</v>
      </c>
      <c r="J19" s="19">
        <f>'[1]NECONSUMAT IUNIE 2024'!E15</f>
        <v>4085.52</v>
      </c>
      <c r="K19" s="19">
        <f t="shared" si="0"/>
        <v>13242.720000000001</v>
      </c>
      <c r="L19" s="19">
        <f t="shared" si="1"/>
        <v>13242.720000000001</v>
      </c>
      <c r="M19" s="19">
        <v>4768.21</v>
      </c>
      <c r="N19" s="19">
        <v>4733.1400000000003</v>
      </c>
      <c r="O19" s="19">
        <v>4768.21</v>
      </c>
    </row>
    <row r="20" spans="1:15" s="20" customFormat="1" ht="16.5" x14ac:dyDescent="0.3">
      <c r="A20" s="16">
        <v>11</v>
      </c>
      <c r="B20" s="28" t="s">
        <v>37</v>
      </c>
      <c r="C20" s="21" t="s">
        <v>38</v>
      </c>
      <c r="D20" s="18">
        <v>986.16</v>
      </c>
      <c r="E20" s="19">
        <v>1549.68</v>
      </c>
      <c r="F20" s="19">
        <v>1056.5999999999999</v>
      </c>
      <c r="G20" s="19">
        <v>3592.44</v>
      </c>
      <c r="H20" s="19">
        <v>1620.12</v>
      </c>
      <c r="I20" s="19">
        <v>633.96</v>
      </c>
      <c r="J20" s="19">
        <f>'[1]NECONSUMAT IUNIE 2024'!E16</f>
        <v>1127.04</v>
      </c>
      <c r="K20" s="19">
        <f t="shared" si="0"/>
        <v>3381.12</v>
      </c>
      <c r="L20" s="19">
        <f t="shared" si="1"/>
        <v>6973.5599999999995</v>
      </c>
      <c r="M20" s="19">
        <v>4056.37</v>
      </c>
      <c r="N20" s="19">
        <v>4026.54</v>
      </c>
      <c r="O20" s="19">
        <v>4056.37</v>
      </c>
    </row>
    <row r="21" spans="1:15" s="20" customFormat="1" ht="16.5" x14ac:dyDescent="0.3">
      <c r="A21" s="16">
        <v>12</v>
      </c>
      <c r="B21" s="22" t="s">
        <v>39</v>
      </c>
      <c r="C21" s="21" t="s">
        <v>40</v>
      </c>
      <c r="D21" s="18">
        <v>6621.36</v>
      </c>
      <c r="E21" s="19">
        <v>6762.24</v>
      </c>
      <c r="F21" s="19">
        <v>6057.84</v>
      </c>
      <c r="G21" s="19">
        <v>19441.439999999999</v>
      </c>
      <c r="H21" s="19">
        <v>7607.52</v>
      </c>
      <c r="I21" s="19">
        <v>6057.84</v>
      </c>
      <c r="J21" s="19">
        <f>'[1]NECONSUMAT IUNIE 2024'!E17</f>
        <v>4085.52</v>
      </c>
      <c r="K21" s="19">
        <f t="shared" si="0"/>
        <v>17750.88</v>
      </c>
      <c r="L21" s="19">
        <f t="shared" si="1"/>
        <v>37192.32</v>
      </c>
      <c r="M21" s="19">
        <v>8938.14</v>
      </c>
      <c r="N21" s="19">
        <v>8872.4</v>
      </c>
      <c r="O21" s="19">
        <v>8938.14</v>
      </c>
    </row>
    <row r="22" spans="1:15" s="20" customFormat="1" ht="16.5" x14ac:dyDescent="0.3">
      <c r="A22" s="16">
        <v>13</v>
      </c>
      <c r="B22" s="22" t="s">
        <v>41</v>
      </c>
      <c r="C22" s="21" t="s">
        <v>42</v>
      </c>
      <c r="D22" s="18">
        <v>1408.8</v>
      </c>
      <c r="E22" s="19">
        <v>1761</v>
      </c>
      <c r="F22" s="19">
        <v>1831.44</v>
      </c>
      <c r="G22" s="19">
        <v>5001.24</v>
      </c>
      <c r="H22" s="19">
        <v>1338.36</v>
      </c>
      <c r="I22" s="19">
        <v>1479.24</v>
      </c>
      <c r="J22" s="19">
        <f>'[1]NECONSUMAT IUNIE 2024'!E18</f>
        <v>1479.24</v>
      </c>
      <c r="K22" s="19">
        <f t="shared" si="0"/>
        <v>4296.84</v>
      </c>
      <c r="L22" s="19">
        <f t="shared" si="1"/>
        <v>9298.08</v>
      </c>
      <c r="M22" s="19">
        <v>2737.95</v>
      </c>
      <c r="N22" s="19">
        <v>2717.81</v>
      </c>
      <c r="O22" s="19">
        <v>2737.95</v>
      </c>
    </row>
    <row r="23" spans="1:15" s="20" customFormat="1" ht="33" x14ac:dyDescent="0.3">
      <c r="A23" s="16">
        <v>14</v>
      </c>
      <c r="B23" s="22" t="s">
        <v>43</v>
      </c>
      <c r="C23" s="21" t="s">
        <v>44</v>
      </c>
      <c r="D23" s="18">
        <v>1549.68</v>
      </c>
      <c r="E23" s="19">
        <v>2113.1999999999998</v>
      </c>
      <c r="F23" s="19">
        <v>2324.52</v>
      </c>
      <c r="G23" s="19">
        <v>5987.4</v>
      </c>
      <c r="H23" s="19">
        <v>1831.44</v>
      </c>
      <c r="I23" s="19">
        <v>2254.08</v>
      </c>
      <c r="J23" s="19">
        <f>'[1]NECONSUMAT IUNIE 2024'!E19</f>
        <v>2254.08</v>
      </c>
      <c r="K23" s="19">
        <f t="shared" si="0"/>
        <v>6339.6</v>
      </c>
      <c r="L23" s="19">
        <f t="shared" si="1"/>
        <v>12327</v>
      </c>
      <c r="M23" s="19">
        <v>9613.9699999999993</v>
      </c>
      <c r="N23" s="19">
        <v>9543.26</v>
      </c>
      <c r="O23" s="19">
        <v>9613.9699999999993</v>
      </c>
    </row>
    <row r="24" spans="1:15" s="20" customFormat="1" ht="16.5" x14ac:dyDescent="0.3">
      <c r="A24" s="16">
        <v>15</v>
      </c>
      <c r="B24" s="22" t="s">
        <v>45</v>
      </c>
      <c r="C24" s="21" t="s">
        <v>46</v>
      </c>
      <c r="D24" s="18">
        <v>915.72</v>
      </c>
      <c r="E24" s="19">
        <v>845.28</v>
      </c>
      <c r="F24" s="19">
        <v>1479.24</v>
      </c>
      <c r="G24" s="19">
        <v>3240.24</v>
      </c>
      <c r="H24" s="19">
        <v>1127.04</v>
      </c>
      <c r="I24" s="19">
        <v>1267.92</v>
      </c>
      <c r="J24" s="19">
        <f>'[1]NECONSUMAT IUNIE 2024'!E20</f>
        <v>704.4</v>
      </c>
      <c r="K24" s="19">
        <f t="shared" si="0"/>
        <v>3099.36</v>
      </c>
      <c r="L24" s="19">
        <f t="shared" si="1"/>
        <v>6339.6</v>
      </c>
      <c r="M24" s="19">
        <v>3897.11</v>
      </c>
      <c r="N24" s="19">
        <v>3868.44</v>
      </c>
      <c r="O24" s="19">
        <v>3897.11</v>
      </c>
    </row>
    <row r="25" spans="1:15" s="20" customFormat="1" ht="16.5" x14ac:dyDescent="0.3">
      <c r="A25" s="16">
        <v>16</v>
      </c>
      <c r="B25" s="22" t="s">
        <v>47</v>
      </c>
      <c r="C25" s="21" t="s">
        <v>48</v>
      </c>
      <c r="D25" s="18">
        <v>5283</v>
      </c>
      <c r="E25" s="19">
        <v>7255.32</v>
      </c>
      <c r="F25" s="19">
        <v>4649.04</v>
      </c>
      <c r="G25" s="19">
        <v>17187.36</v>
      </c>
      <c r="H25" s="19">
        <v>4578.6000000000004</v>
      </c>
      <c r="I25" s="19">
        <v>4437.72</v>
      </c>
      <c r="J25" s="19">
        <f>'[1]NECONSUMAT IUNIE 2024'!E21</f>
        <v>4649.04</v>
      </c>
      <c r="K25" s="19">
        <f t="shared" si="0"/>
        <v>13665.36</v>
      </c>
      <c r="L25" s="19">
        <f t="shared" si="1"/>
        <v>30852.720000000001</v>
      </c>
      <c r="M25" s="19">
        <v>4768.21</v>
      </c>
      <c r="N25" s="19">
        <v>4733.1400000000003</v>
      </c>
      <c r="O25" s="19">
        <v>4768.21</v>
      </c>
    </row>
    <row r="26" spans="1:15" s="20" customFormat="1" ht="16.5" x14ac:dyDescent="0.3">
      <c r="A26" s="16">
        <v>17</v>
      </c>
      <c r="B26" s="22" t="s">
        <v>49</v>
      </c>
      <c r="C26" s="21" t="s">
        <v>50</v>
      </c>
      <c r="D26" s="18">
        <v>2254.08</v>
      </c>
      <c r="E26" s="19">
        <v>915.72</v>
      </c>
      <c r="F26" s="19">
        <v>2747.16</v>
      </c>
      <c r="G26" s="19">
        <v>5916.96</v>
      </c>
      <c r="H26" s="19">
        <v>5283</v>
      </c>
      <c r="I26" s="19">
        <v>5353.44</v>
      </c>
      <c r="J26" s="19">
        <f>'[1]NECONSUMAT IUNIE 2024'!E22</f>
        <v>5353.44</v>
      </c>
      <c r="K26" s="19">
        <f t="shared" si="0"/>
        <v>15989.879999999997</v>
      </c>
      <c r="L26" s="19">
        <f t="shared" si="1"/>
        <v>21906.839999999997</v>
      </c>
      <c r="M26" s="19">
        <v>5737.64</v>
      </c>
      <c r="N26" s="19">
        <v>5695.44</v>
      </c>
      <c r="O26" s="19">
        <v>5737.64</v>
      </c>
    </row>
    <row r="27" spans="1:15" s="20" customFormat="1" ht="16.5" x14ac:dyDescent="0.3">
      <c r="A27" s="16">
        <v>18</v>
      </c>
      <c r="B27" s="22" t="s">
        <v>51</v>
      </c>
      <c r="C27" s="21" t="s">
        <v>52</v>
      </c>
      <c r="D27" s="18">
        <v>845.28</v>
      </c>
      <c r="E27" s="19">
        <v>704.4</v>
      </c>
      <c r="F27" s="19">
        <v>1338.36</v>
      </c>
      <c r="G27" s="19">
        <v>2888.04</v>
      </c>
      <c r="H27" s="19">
        <v>1267.92</v>
      </c>
      <c r="I27" s="19">
        <v>845.28</v>
      </c>
      <c r="J27" s="19">
        <f>'[1]NECONSUMAT IUNIE 2024'!E23</f>
        <v>422.64</v>
      </c>
      <c r="K27" s="19">
        <f t="shared" si="0"/>
        <v>2535.8399999999997</v>
      </c>
      <c r="L27" s="19">
        <f t="shared" si="1"/>
        <v>5423.8799999999992</v>
      </c>
      <c r="M27" s="19">
        <v>4333.3500000000004</v>
      </c>
      <c r="N27" s="19">
        <v>4301.4799999999996</v>
      </c>
      <c r="O27" s="19">
        <v>4333.3500000000004</v>
      </c>
    </row>
    <row r="28" spans="1:15" s="24" customFormat="1" ht="16.5" x14ac:dyDescent="0.3">
      <c r="A28" s="16">
        <v>19</v>
      </c>
      <c r="B28" s="22" t="s">
        <v>53</v>
      </c>
      <c r="C28" s="21" t="s">
        <v>54</v>
      </c>
      <c r="D28" s="18">
        <v>3451.56</v>
      </c>
      <c r="E28" s="19">
        <v>4719.4799999999996</v>
      </c>
      <c r="F28" s="19">
        <v>3099.36</v>
      </c>
      <c r="G28" s="19">
        <v>11270.4</v>
      </c>
      <c r="H28" s="19">
        <v>2958.48</v>
      </c>
      <c r="I28" s="19">
        <v>2958.48</v>
      </c>
      <c r="J28" s="19">
        <f>'[1]NECONSUMAT IUNIE 2024'!E24</f>
        <v>3028.92</v>
      </c>
      <c r="K28" s="19">
        <f t="shared" si="0"/>
        <v>8945.880000000001</v>
      </c>
      <c r="L28" s="19">
        <f t="shared" si="1"/>
        <v>20216.28</v>
      </c>
      <c r="M28" s="19">
        <v>3121.56</v>
      </c>
      <c r="N28" s="19">
        <v>3098.61</v>
      </c>
      <c r="O28" s="19">
        <v>3121.56</v>
      </c>
    </row>
    <row r="29" spans="1:15" s="24" customFormat="1" ht="16.5" x14ac:dyDescent="0.3">
      <c r="A29" s="16">
        <v>20</v>
      </c>
      <c r="B29" s="22" t="s">
        <v>55</v>
      </c>
      <c r="C29" s="21" t="s">
        <v>56</v>
      </c>
      <c r="D29" s="18">
        <v>2394.96</v>
      </c>
      <c r="E29" s="19">
        <v>1690.56</v>
      </c>
      <c r="F29" s="19">
        <v>1972.32</v>
      </c>
      <c r="G29" s="19">
        <v>6057.84</v>
      </c>
      <c r="H29" s="19">
        <v>2465.4</v>
      </c>
      <c r="I29" s="19">
        <v>2042.76</v>
      </c>
      <c r="J29" s="19">
        <f>'[1]NECONSUMAT IUNIE 2024'!E25</f>
        <v>1197.48</v>
      </c>
      <c r="K29" s="19">
        <f t="shared" si="0"/>
        <v>5705.6399999999994</v>
      </c>
      <c r="L29" s="19">
        <f t="shared" si="1"/>
        <v>11763.48</v>
      </c>
      <c r="M29" s="19">
        <v>4035.6</v>
      </c>
      <c r="N29" s="19">
        <v>4005.92</v>
      </c>
      <c r="O29" s="19">
        <v>4035.6</v>
      </c>
    </row>
    <row r="30" spans="1:15" s="24" customFormat="1" ht="16.5" x14ac:dyDescent="0.3">
      <c r="A30" s="16">
        <v>21</v>
      </c>
      <c r="B30" s="22" t="s">
        <v>57</v>
      </c>
      <c r="C30" s="21" t="s">
        <v>58</v>
      </c>
      <c r="D30" s="18">
        <v>915.72</v>
      </c>
      <c r="E30" s="19">
        <v>563.52</v>
      </c>
      <c r="F30" s="19">
        <v>986.16</v>
      </c>
      <c r="G30" s="19">
        <v>2465.4</v>
      </c>
      <c r="H30" s="19">
        <v>986.16</v>
      </c>
      <c r="I30" s="19">
        <v>704.4</v>
      </c>
      <c r="J30" s="19">
        <f>'[1]NECONSUMAT IUNIE 2024'!E26</f>
        <v>986.16</v>
      </c>
      <c r="K30" s="19">
        <f t="shared" si="0"/>
        <v>2676.72</v>
      </c>
      <c r="L30" s="19">
        <f t="shared" si="1"/>
        <v>5142.12</v>
      </c>
      <c r="M30" s="19">
        <v>4333.3500000000004</v>
      </c>
      <c r="N30" s="19">
        <v>4301.4799999999996</v>
      </c>
      <c r="O30" s="19">
        <v>4333.3500000000004</v>
      </c>
    </row>
    <row r="31" spans="1:15" s="24" customFormat="1" ht="33" x14ac:dyDescent="0.3">
      <c r="A31" s="16">
        <v>22</v>
      </c>
      <c r="B31" s="22" t="s">
        <v>59</v>
      </c>
      <c r="C31" s="21" t="s">
        <v>60</v>
      </c>
      <c r="D31" s="18">
        <v>2817.6</v>
      </c>
      <c r="E31" s="19">
        <v>1901.88</v>
      </c>
      <c r="F31" s="19">
        <v>3240.24</v>
      </c>
      <c r="G31" s="19">
        <v>7959.7199999999993</v>
      </c>
      <c r="H31" s="19">
        <v>1620.12</v>
      </c>
      <c r="I31" s="19">
        <v>2535.84</v>
      </c>
      <c r="J31" s="19">
        <f>'[1]NECONSUMAT IUNIE 2024'!E27</f>
        <v>2042.76</v>
      </c>
      <c r="K31" s="19">
        <f t="shared" si="0"/>
        <v>6198.72</v>
      </c>
      <c r="L31" s="19">
        <f t="shared" si="1"/>
        <v>14158.439999999999</v>
      </c>
      <c r="M31" s="19">
        <v>4233.6400000000003</v>
      </c>
      <c r="N31" s="19">
        <v>4202.5</v>
      </c>
      <c r="O31" s="19">
        <v>4233.6400000000003</v>
      </c>
    </row>
    <row r="32" spans="1:15" s="24" customFormat="1" ht="16.5" x14ac:dyDescent="0.3">
      <c r="A32" s="16">
        <v>23</v>
      </c>
      <c r="B32" s="22" t="s">
        <v>61</v>
      </c>
      <c r="C32" s="21" t="s">
        <v>62</v>
      </c>
      <c r="D32" s="18">
        <v>3451.5600000000004</v>
      </c>
      <c r="E32" s="19">
        <v>2324.52</v>
      </c>
      <c r="F32" s="19">
        <v>1479.24</v>
      </c>
      <c r="G32" s="19">
        <v>7255.32</v>
      </c>
      <c r="H32" s="19">
        <v>3451.56</v>
      </c>
      <c r="I32" s="19">
        <v>2888.04</v>
      </c>
      <c r="J32" s="19">
        <f>'[1]NECONSUMAT IUNIE 2024'!E28</f>
        <v>2042.76</v>
      </c>
      <c r="K32" s="19">
        <f t="shared" si="0"/>
        <v>8382.36</v>
      </c>
      <c r="L32" s="19">
        <f t="shared" si="1"/>
        <v>15637.68</v>
      </c>
      <c r="M32" s="19">
        <v>3897.11</v>
      </c>
      <c r="N32" s="19">
        <v>3868.44</v>
      </c>
      <c r="O32" s="19">
        <v>3897.11</v>
      </c>
    </row>
    <row r="33" spans="1:15" s="20" customFormat="1" ht="16.5" x14ac:dyDescent="0.3">
      <c r="A33" s="29">
        <v>24</v>
      </c>
      <c r="B33" s="30" t="s">
        <v>63</v>
      </c>
      <c r="C33" s="31" t="s">
        <v>64</v>
      </c>
      <c r="D33" s="32">
        <v>774.84</v>
      </c>
      <c r="E33" s="33">
        <v>211.32</v>
      </c>
      <c r="F33" s="33">
        <v>211.32</v>
      </c>
      <c r="G33" s="33">
        <v>1197.48</v>
      </c>
      <c r="H33" s="33">
        <v>211.32</v>
      </c>
      <c r="I33" s="33">
        <v>281.76</v>
      </c>
      <c r="J33" s="33">
        <f>'[1]NECONSUMAT IUNIE 2024'!E29</f>
        <v>0</v>
      </c>
      <c r="K33" s="33">
        <f t="shared" si="0"/>
        <v>493.08</v>
      </c>
      <c r="L33" s="33">
        <f t="shared" si="1"/>
        <v>1690.56</v>
      </c>
      <c r="M33" s="33">
        <f>'[2]alocare cf pctje'!H31</f>
        <v>0</v>
      </c>
      <c r="N33" s="33">
        <v>0</v>
      </c>
      <c r="O33" s="33">
        <v>0</v>
      </c>
    </row>
    <row r="34" spans="1:15" s="20" customFormat="1" x14ac:dyDescent="0.2"/>
    <row r="35" spans="1:15" ht="60" x14ac:dyDescent="0.25">
      <c r="A35" s="34"/>
      <c r="B35" s="35"/>
      <c r="C35" s="36" t="s">
        <v>65</v>
      </c>
      <c r="D35" s="37">
        <f t="shared" ref="D35:O35" si="2">SUM(D10:D33)</f>
        <v>68256.36</v>
      </c>
      <c r="E35" s="38">
        <f t="shared" si="2"/>
        <v>83682.720000000001</v>
      </c>
      <c r="F35" s="38">
        <f t="shared" si="2"/>
        <v>71355.720000000016</v>
      </c>
      <c r="G35" s="38">
        <f t="shared" si="2"/>
        <v>223294.79999999996</v>
      </c>
      <c r="H35" s="38">
        <f t="shared" si="2"/>
        <v>75793.440000000002</v>
      </c>
      <c r="I35" s="38">
        <f t="shared" si="2"/>
        <v>71707.919999999984</v>
      </c>
      <c r="J35" s="38">
        <f t="shared" si="2"/>
        <v>65861.400000000009</v>
      </c>
      <c r="K35" s="38">
        <f t="shared" si="2"/>
        <v>213362.75999999992</v>
      </c>
      <c r="L35" s="38">
        <f t="shared" si="2"/>
        <v>436657.56</v>
      </c>
      <c r="M35" s="38">
        <f t="shared" si="2"/>
        <v>114743.82000000002</v>
      </c>
      <c r="N35" s="38">
        <f t="shared" si="2"/>
        <v>113724.36</v>
      </c>
      <c r="O35" s="38">
        <f t="shared" si="2"/>
        <v>114321.18000000002</v>
      </c>
    </row>
    <row r="36" spans="1:15" x14ac:dyDescent="0.2">
      <c r="B36" s="2"/>
      <c r="C36" s="2"/>
    </row>
    <row r="37" spans="1:15" x14ac:dyDescent="0.2">
      <c r="A37" s="39"/>
      <c r="B37" s="39"/>
      <c r="C37" s="39"/>
      <c r="G37" s="40"/>
      <c r="H37" s="40"/>
      <c r="I37" s="40"/>
      <c r="J37" s="40"/>
      <c r="K37" s="40"/>
      <c r="L37" s="40"/>
      <c r="M37" s="40"/>
      <c r="N37" s="40"/>
      <c r="O37" s="40"/>
    </row>
    <row r="38" spans="1:15" s="39" customFormat="1" x14ac:dyDescent="0.2">
      <c r="D38" s="2"/>
    </row>
    <row r="39" spans="1:15" s="39" customFormat="1" x14ac:dyDescent="0.2">
      <c r="C39" s="41"/>
      <c r="D39" s="2"/>
    </row>
    <row r="40" spans="1:15" s="42" customFormat="1" ht="15" x14ac:dyDescent="0.2">
      <c r="A40" s="2"/>
      <c r="B40" s="2"/>
      <c r="C40" s="2"/>
      <c r="D40" s="39"/>
    </row>
    <row r="41" spans="1:15" s="39" customFormat="1" x14ac:dyDescent="0.2">
      <c r="A41" s="2"/>
      <c r="B41" s="2"/>
      <c r="C41" s="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1:15" s="44" customFormat="1" x14ac:dyDescent="0.2">
      <c r="A42" s="2"/>
      <c r="B42" s="2"/>
      <c r="C42" s="2"/>
      <c r="D42" s="39"/>
    </row>
    <row r="43" spans="1:15" s="5" customFormat="1" x14ac:dyDescent="0.2">
      <c r="A43" s="2"/>
      <c r="B43" s="2"/>
      <c r="C43" s="2"/>
      <c r="D43" s="40"/>
    </row>
    <row r="44" spans="1:15" x14ac:dyDescent="0.2">
      <c r="B44" s="2"/>
      <c r="C44" s="2"/>
    </row>
    <row r="47" spans="1:15" ht="15" x14ac:dyDescent="0.25">
      <c r="C47" s="46"/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2024-08-28T11:14:52Z</dcterms:created>
  <dcterms:modified xsi:type="dcterms:W3CDTF">2024-08-28T11:17:04Z</dcterms:modified>
</cp:coreProperties>
</file>